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dataserver\data\PTO\A0023\Мои документы Сведомцев\Реклама\Технические характеристики\QUADRUM\QUADRUM 60\"/>
    </mc:Choice>
  </mc:AlternateContent>
  <xr:revisionPtr revIDLastSave="0" documentId="13_ncr:1_{9F35E412-32F4-496B-80AB-5FB3B606E291}" xr6:coauthVersionLast="47" xr6:coauthVersionMax="47" xr10:uidLastSave="{00000000-0000-0000-0000-000000000000}"/>
  <bookViews>
    <workbookView xWindow="-120" yWindow="-120" windowWidth="29040" windowHeight="15840" tabRatio="709" xr2:uid="{00000000-000D-0000-FFFF-FFFF00000000}"/>
  </bookViews>
  <sheets>
    <sheet name="QUADRUM 60 V 300" sheetId="1" r:id="rId1"/>
    <sheet name="QUADRUM 60 V 500" sheetId="2" r:id="rId2"/>
    <sheet name="QUADRUM 60 V 750" sheetId="3" r:id="rId3"/>
    <sheet name="QUADRUM 60 V 1000" sheetId="4" r:id="rId4"/>
    <sheet name="QUADRUM 60 V 1250" sheetId="5" r:id="rId5"/>
    <sheet name="QUADRUM 60 V 1500" sheetId="6" r:id="rId6"/>
    <sheet name="QUADRUM 60 V 1750" sheetId="7" r:id="rId7"/>
    <sheet name="QUADRUM 60 V 2000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4" l="1"/>
  <c r="H29" i="4"/>
  <c r="H30" i="4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14" i="3"/>
  <c r="H50" i="1"/>
  <c r="H51" i="1"/>
  <c r="H52" i="1"/>
  <c r="H53" i="1"/>
  <c r="H54" i="1"/>
  <c r="H55" i="1"/>
  <c r="H56" i="1"/>
  <c r="H15" i="8"/>
  <c r="H16" i="8"/>
  <c r="H17" i="8"/>
  <c r="H18" i="8"/>
  <c r="H19" i="8"/>
  <c r="H20" i="8"/>
  <c r="H21" i="8"/>
  <c r="H14" i="8"/>
  <c r="H15" i="7"/>
  <c r="H16" i="7"/>
  <c r="H17" i="7"/>
  <c r="H18" i="7"/>
  <c r="H19" i="7"/>
  <c r="H20" i="7"/>
  <c r="H21" i="7"/>
  <c r="H22" i="7"/>
  <c r="H14" i="7"/>
  <c r="H15" i="6"/>
  <c r="H16" i="6"/>
  <c r="H17" i="6"/>
  <c r="H18" i="6"/>
  <c r="H19" i="6"/>
  <c r="H20" i="6"/>
  <c r="H21" i="6"/>
  <c r="H22" i="6"/>
  <c r="H23" i="6"/>
  <c r="H24" i="6"/>
  <c r="H25" i="6"/>
  <c r="H14" i="6"/>
  <c r="L6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14" i="5"/>
  <c r="L6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14" i="4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14" i="2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14" i="1"/>
  <c r="L6" i="8" l="1"/>
  <c r="L6" i="7"/>
  <c r="L6" i="6"/>
  <c r="L6" i="3"/>
  <c r="L6" i="2"/>
  <c r="L6" i="1"/>
</calcChain>
</file>

<file path=xl/sharedStrings.xml><?xml version="1.0" encoding="utf-8"?>
<sst xmlns="http://schemas.openxmlformats.org/spreadsheetml/2006/main" count="268" uniqueCount="179">
  <si>
    <t>Поля для заполнения</t>
  </si>
  <si>
    <t xml:space="preserve">Задайте температуру воды на подаче - </t>
  </si>
  <si>
    <t>Задайте температуру воды на обратке -</t>
  </si>
  <si>
    <t xml:space="preserve">Температурный напор - </t>
  </si>
  <si>
    <t xml:space="preserve">Задайте температуру в помещении - </t>
  </si>
  <si>
    <t>Наименование</t>
  </si>
  <si>
    <t>Монтажная высота, мм</t>
  </si>
  <si>
    <t>Глубина, мм</t>
  </si>
  <si>
    <t>Кол-во секций, мм</t>
  </si>
  <si>
    <t>Длина, мм</t>
  </si>
  <si>
    <r>
      <t>Номинальный тепловой поток (ΔТ70</t>
    </r>
    <r>
      <rPr>
        <b/>
        <vertAlign val="superscript"/>
        <sz val="12"/>
        <color theme="1"/>
        <rFont val="Times New Roman"/>
        <family val="1"/>
        <charset val="204"/>
      </rPr>
      <t>0</t>
    </r>
    <r>
      <rPr>
        <b/>
        <sz val="12"/>
        <color theme="1"/>
        <rFont val="Times New Roman"/>
        <family val="1"/>
        <charset val="204"/>
      </rPr>
      <t>С), Вт</t>
    </r>
  </si>
  <si>
    <t>Расчетный тепловой поток, Вт</t>
  </si>
  <si>
    <t>Информационное поле   (не заполняется).</t>
  </si>
  <si>
    <t>Информационное поле    (не заполняется).</t>
  </si>
  <si>
    <t>Информационное поле      (не заполняется).</t>
  </si>
  <si>
    <t>QUADRUM 60 V 300</t>
  </si>
  <si>
    <t>QUADRUM 60 V 300-3</t>
  </si>
  <si>
    <t>QUADRUM 60 V 300-4</t>
  </si>
  <si>
    <t>QUADRUM 60 V 300-5</t>
  </si>
  <si>
    <t>QUADRUM 60 V 300-6</t>
  </si>
  <si>
    <t>QUADRUM 60 V 300-7</t>
  </si>
  <si>
    <t>QUADRUM 60 V 300-8</t>
  </si>
  <si>
    <t>QUADRUM 60 V 300-9</t>
  </si>
  <si>
    <t>QUADRUM 60 V 300-10</t>
  </si>
  <si>
    <t>QUADRUM 60 V 300-11</t>
  </si>
  <si>
    <t>QUADRUM 60 V 300-12</t>
  </si>
  <si>
    <t>QUADRUM 60 V 300-13</t>
  </si>
  <si>
    <t>QUADRUM 60 V 300-14</t>
  </si>
  <si>
    <t>QUADRUM 60 V 300-15</t>
  </si>
  <si>
    <t>QUADRUM 60 V 300-16</t>
  </si>
  <si>
    <t>QUADRUM 60 V 300-17</t>
  </si>
  <si>
    <t>QUADRUM 60 V 300-18</t>
  </si>
  <si>
    <t>QUADRUM 60 V 300-19</t>
  </si>
  <si>
    <t>QUADRUM 60 V 300-20</t>
  </si>
  <si>
    <t>QUADRUM 60 V 300-21</t>
  </si>
  <si>
    <t>QUADRUM 60 V 300-22</t>
  </si>
  <si>
    <t>QUADRUM 60 V 300-23</t>
  </si>
  <si>
    <t>QUADRUM 60 V 300-24</t>
  </si>
  <si>
    <t>QUADRUM 60 V 300-25</t>
  </si>
  <si>
    <t>QUADRUM 60 V 300-26</t>
  </si>
  <si>
    <t>QUADRUM 60 V 300-27</t>
  </si>
  <si>
    <t>QUADRUM 60 V 300-28</t>
  </si>
  <si>
    <t>QUADRUM 60 V 300-29</t>
  </si>
  <si>
    <t>QUADRUM 60 V 300-30</t>
  </si>
  <si>
    <t>QUADRUM 60 V 300-31</t>
  </si>
  <si>
    <t>QUADRUM 60 V 300-32</t>
  </si>
  <si>
    <t>QUADRUM 60 V 300-33</t>
  </si>
  <si>
    <t>QUADRUM 60 V 300-34</t>
  </si>
  <si>
    <t>QUADRUM 60 V 300-35</t>
  </si>
  <si>
    <t>QUADRUM 60 V 300-36</t>
  </si>
  <si>
    <t>QUADRUM 60 V 300-37</t>
  </si>
  <si>
    <t>QUADRUM 60 V 300-38</t>
  </si>
  <si>
    <t>QUADRUM 60 V 300-39</t>
  </si>
  <si>
    <t>QUADRUM 60 V 300-40</t>
  </si>
  <si>
    <t>QUADRUM 60 V 300-41</t>
  </si>
  <si>
    <t>QUADRUM 60 V 300-42</t>
  </si>
  <si>
    <t>QUADRUM 60 V 300-43</t>
  </si>
  <si>
    <t>QUADRUM 60 V 300-44</t>
  </si>
  <si>
    <t>QUADRUM 60 V 300-45</t>
  </si>
  <si>
    <t>QUADRUM 60 V 500</t>
  </si>
  <si>
    <t>QUADRUM 60 V 500-3</t>
  </si>
  <si>
    <t>QUADRUM 60 V 500-4</t>
  </si>
  <si>
    <t>QUADRUM 60 V 500-5</t>
  </si>
  <si>
    <t>QUADRUM 60 V 500-6</t>
  </si>
  <si>
    <t>QUADRUM 60 V 500-7</t>
  </si>
  <si>
    <t>QUADRUM 60 V 500-8</t>
  </si>
  <si>
    <t>QUADRUM 60 V 500-9</t>
  </si>
  <si>
    <t>QUADRUM 60 V 500-10</t>
  </si>
  <si>
    <t>QUADRUM 60 V 500-11</t>
  </si>
  <si>
    <t>QUADRUM 60 V 500-12</t>
  </si>
  <si>
    <t>QUADRUM 60 V 500-13</t>
  </si>
  <si>
    <t>QUADRUM 60 V 500-14</t>
  </si>
  <si>
    <t>QUADRUM 60 V 500-15</t>
  </si>
  <si>
    <t>QUADRUM 60 V 500-16</t>
  </si>
  <si>
    <t>QUADRUM 60 V 500-17</t>
  </si>
  <si>
    <t>QUADRUM 60 V 500-18</t>
  </si>
  <si>
    <t>QUADRUM 60 V 500-19</t>
  </si>
  <si>
    <t>QUADRUM 60 V 500-20</t>
  </si>
  <si>
    <t>QUADRUM 60 V 500-21</t>
  </si>
  <si>
    <t>QUADRUM 60 V 500-22</t>
  </si>
  <si>
    <t>QUADRUM 60 V 500-23</t>
  </si>
  <si>
    <t>QUADRUM 60 V 500-24</t>
  </si>
  <si>
    <t>QUADRUM 60 V 500-25</t>
  </si>
  <si>
    <t>QUADRUM 60 V 500-26</t>
  </si>
  <si>
    <t>QUADRUM 60 V 500-27</t>
  </si>
  <si>
    <t>QUADRUM 60 V 500-28</t>
  </si>
  <si>
    <t>QUADRUM 60 V 500-29</t>
  </si>
  <si>
    <t>QUADRUM 60 V 500-30</t>
  </si>
  <si>
    <t>QUADRUM 60 V 500-31</t>
  </si>
  <si>
    <t>QUADRUM 60 V 500-32</t>
  </si>
  <si>
    <t>QUADRUM 60 V 500-33</t>
  </si>
  <si>
    <t>QUADRUM 60 V 750</t>
  </si>
  <si>
    <t>QUADRUM 60 V 750-3</t>
  </si>
  <si>
    <t>QUADRUM 60 V 750-4</t>
  </si>
  <si>
    <t>QUADRUM 60 V 750-5</t>
  </si>
  <si>
    <t>QUADRUM 60 V 750-6</t>
  </si>
  <si>
    <t>QUADRUM 60 V 750-7</t>
  </si>
  <si>
    <t>QUADRUM 60 V 750-8</t>
  </si>
  <si>
    <t>QUADRUM 60 V 750-9</t>
  </si>
  <si>
    <t>QUADRUM 60 V 750-10</t>
  </si>
  <si>
    <t>QUADRUM 60 V 750-11</t>
  </si>
  <si>
    <t>QUADRUM 60 V 750-12</t>
  </si>
  <si>
    <t>QUADRUM 60 V 750-13</t>
  </si>
  <si>
    <t>QUADRUM 60 V 750-14</t>
  </si>
  <si>
    <t>QUADRUM 60 V 750-15</t>
  </si>
  <si>
    <t>QUADRUM 60 V 750-16</t>
  </si>
  <si>
    <t>QUADRUM 60 V 750-17</t>
  </si>
  <si>
    <t>QUADRUM 60 V 750-18</t>
  </si>
  <si>
    <t>QUADRUM 60 V 750-19</t>
  </si>
  <si>
    <t>QUADRUM 60 V 750-20</t>
  </si>
  <si>
    <t>QUADRUM 60 V 750-21</t>
  </si>
  <si>
    <t>QUADRUM 60 V 750-22</t>
  </si>
  <si>
    <t>QUADRUM 60 V 750-23</t>
  </si>
  <si>
    <t>QUADRUM 60 V 750-24</t>
  </si>
  <si>
    <t>QUADRUM 60 V 1000</t>
  </si>
  <si>
    <t>QUADRUM 60 V 1000-3</t>
  </si>
  <si>
    <t>QUADRUM 60 V 1000-4</t>
  </si>
  <si>
    <t>QUADRUM 60 V 1000-5</t>
  </si>
  <si>
    <t>QUADRUM 60 V 1000-6</t>
  </si>
  <si>
    <t>QUADRUM 60 V 1000-7</t>
  </si>
  <si>
    <t>QUADRUM 60 V 1000-8</t>
  </si>
  <si>
    <t>QUADRUM 60 V 1000-9</t>
  </si>
  <si>
    <t>QUADRUM 60 V 1000-10</t>
  </si>
  <si>
    <t>QUADRUM 60 V 1000-11</t>
  </si>
  <si>
    <t>QUADRUM 60 V 1000-12</t>
  </si>
  <si>
    <t>QUADRUM 60 V 1000-13</t>
  </si>
  <si>
    <t>QUADRUM 60 V 1000-14</t>
  </si>
  <si>
    <t>QUADRUM 60 V 1000-15</t>
  </si>
  <si>
    <t>QUADRUM 60 V 1000-16</t>
  </si>
  <si>
    <t>QUADRUM 60 V 1000-17</t>
  </si>
  <si>
    <t>QUADRUM 60 V 1000-18</t>
  </si>
  <si>
    <t>QUADRUM 60 V 1000-19</t>
  </si>
  <si>
    <t>QUADRUM 60 V 1250</t>
  </si>
  <si>
    <t>QUADRUM 60 V 1250-3</t>
  </si>
  <si>
    <t>QUADRUM 60 V 1250-4</t>
  </si>
  <si>
    <t>QUADRUM 60 V 1250-5</t>
  </si>
  <si>
    <t>QUADRUM 60 V 1250-6</t>
  </si>
  <si>
    <t>QUADRUM 60 V 1250-7</t>
  </si>
  <si>
    <t>QUADRUM 60 V 1250-8</t>
  </si>
  <si>
    <t>QUADRUM 60 V 1250-9</t>
  </si>
  <si>
    <t>QUADRUM 60 V 1250-10</t>
  </si>
  <si>
    <t>QUADRUM 60 V 1250-11</t>
  </si>
  <si>
    <t>QUADRUM 60 V 1250-12</t>
  </si>
  <si>
    <t>QUADRUM 60 V 1250-13</t>
  </si>
  <si>
    <t>QUADRUM 60 V 1250-14</t>
  </si>
  <si>
    <t>QUADRUM 60 V 1250-15</t>
  </si>
  <si>
    <t>QUADRUM 60 V 1250-16</t>
  </si>
  <si>
    <t>QUADRUM 60 V 1500</t>
  </si>
  <si>
    <t>QUADRUM 60 V 1500-3</t>
  </si>
  <si>
    <t>QUADRUM 60 V 1500-4</t>
  </si>
  <si>
    <t>QUADRUM 60 V 1500-5</t>
  </si>
  <si>
    <t>QUADRUM 60 V 1500-6</t>
  </si>
  <si>
    <t>QUADRUM 60 V 1500-7</t>
  </si>
  <si>
    <t>QUADRUM 60 V 1500-8</t>
  </si>
  <si>
    <t>QUADRUM 60 V 1500-9</t>
  </si>
  <si>
    <t>QUADRUM 60 V 1500-10</t>
  </si>
  <si>
    <t>QUADRUM 60 V 1500-11</t>
  </si>
  <si>
    <t>QUADRUM 60 V 1500-12</t>
  </si>
  <si>
    <t>QUADRUM 60 V 1500-13</t>
  </si>
  <si>
    <t>QUADRUM 60 V 1500-14</t>
  </si>
  <si>
    <t>QUADRUM 60 V 1750</t>
  </si>
  <si>
    <t>QUADRUM 60 V 1750-3</t>
  </si>
  <si>
    <t>QUADRUM 60 V 1750-4</t>
  </si>
  <si>
    <t>QUADRUM 60 V 1750-5</t>
  </si>
  <si>
    <t>QUADRUM 60 V 1750-6</t>
  </si>
  <si>
    <t>QUADRUM 60 V 1750-7</t>
  </si>
  <si>
    <t>QUADRUM 60 V 1750-8</t>
  </si>
  <si>
    <t>QUADRUM 60 V 1750-9</t>
  </si>
  <si>
    <t>QUADRUM 60 V 1750-10</t>
  </si>
  <si>
    <t>QUADRUM 60 V 1750-11</t>
  </si>
  <si>
    <t>QUADRUM 60 V 2000</t>
  </si>
  <si>
    <t>QUADRUM 60 V 2000-3</t>
  </si>
  <si>
    <t>QUADRUM 60 V 2000-4</t>
  </si>
  <si>
    <t>QUADRUM 60 V 2000-5</t>
  </si>
  <si>
    <t>QUADRUM 60 V 2000-6</t>
  </si>
  <si>
    <t>QUADRUM 60 V 2000-7</t>
  </si>
  <si>
    <t>QUADRUM 60 V 2000-8</t>
  </si>
  <si>
    <t>QUADRUM 60 V 2000-9</t>
  </si>
  <si>
    <t>QUADRUM 60 V 2000-10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</si>
</sst>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/>
    <xf numFmtId="0" fontId="1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9" fillId="0" borderId="10" xfId="0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0" fontId="6" fillId="0" borderId="0" xfId="0" applyFont="1"/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D4722DF1-8B53-4DCC-8B85-7A5EE742A60C}"/>
            </a:ext>
          </a:extLst>
        </xdr:cNvPr>
        <xdr:cNvSpPr/>
      </xdr:nvSpPr>
      <xdr:spPr>
        <a:xfrm>
          <a:off x="7743825" y="590550"/>
          <a:ext cx="3981450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B2534567-9D87-48AE-BC7C-019724BBD4A2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180975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B87A0CC-D0B1-4418-B38B-B1F1DA366F6B}"/>
            </a:ext>
          </a:extLst>
        </xdr:cNvPr>
        <xdr:cNvSpPr/>
      </xdr:nvSpPr>
      <xdr:spPr>
        <a:xfrm>
          <a:off x="7496175" y="590550"/>
          <a:ext cx="4181475" cy="12192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285FD999-98D4-4045-A738-517A5B0A1344}"/>
            </a:ext>
          </a:extLst>
        </xdr:cNvPr>
        <xdr:cNvSpPr/>
      </xdr:nvSpPr>
      <xdr:spPr>
        <a:xfrm>
          <a:off x="7496175" y="400050"/>
          <a:ext cx="4181475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29A49C2D-BE41-4165-95A7-408DFCF8FA14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A682A1F8-2BB1-46A2-BC7C-69FDD978BE9D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12</xdr:col>
      <xdr:colOff>323850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CB07EB39-5ACE-4858-A041-A96AFF1C2FD3}"/>
            </a:ext>
          </a:extLst>
        </xdr:cNvPr>
        <xdr:cNvSpPr/>
      </xdr:nvSpPr>
      <xdr:spPr>
        <a:xfrm>
          <a:off x="7524750" y="400050"/>
          <a:ext cx="371475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381000</xdr:colOff>
      <xdr:row>2</xdr:row>
      <xdr:rowOff>9525</xdr:rowOff>
    </xdr:from>
    <xdr:to>
      <xdr:col>13</xdr:col>
      <xdr:colOff>228600</xdr:colOff>
      <xdr:row>7</xdr:row>
      <xdr:rowOff>133350</xdr:rowOff>
    </xdr:to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E5570564-488E-4954-8E91-7F7738B3F2F3}"/>
            </a:ext>
          </a:extLst>
        </xdr:cNvPr>
        <xdr:cNvSpPr/>
      </xdr:nvSpPr>
      <xdr:spPr>
        <a:xfrm>
          <a:off x="7524750" y="400050"/>
          <a:ext cx="4229100" cy="1171575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56"/>
  <sheetViews>
    <sheetView tabSelected="1" workbookViewId="0"/>
  </sheetViews>
  <sheetFormatPr defaultRowHeight="15" x14ac:dyDescent="0.25"/>
  <cols>
    <col min="1" max="1" width="5.140625" customWidth="1"/>
    <col min="2" max="2" width="24" customWidth="1"/>
    <col min="3" max="3" width="12.28515625" customWidth="1"/>
    <col min="4" max="4" width="9.85546875" customWidth="1"/>
    <col min="6" max="6" width="8.710937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14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15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3.75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" customHeight="1" x14ac:dyDescent="0.25">
      <c r="B14" s="20" t="s">
        <v>16</v>
      </c>
      <c r="C14" s="40">
        <v>300</v>
      </c>
      <c r="D14" s="41">
        <v>100</v>
      </c>
      <c r="E14" s="19">
        <v>3</v>
      </c>
      <c r="F14" s="19">
        <v>151</v>
      </c>
      <c r="G14" s="21">
        <v>188.10000000000002</v>
      </c>
      <c r="H14" s="36">
        <f>G14*POWER((($F$4+$F$6)/2-$F$8)/70,1.25)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17</v>
      </c>
      <c r="C15" s="40"/>
      <c r="D15" s="41"/>
      <c r="E15" s="19">
        <v>4</v>
      </c>
      <c r="F15" s="19">
        <v>201</v>
      </c>
      <c r="G15" s="21">
        <v>250.8</v>
      </c>
      <c r="H15" s="36">
        <f t="shared" ref="H15:H56" si="0">G15*POWER((($F$4+$F$6)/2-$F$8)/70,1.25)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18</v>
      </c>
      <c r="C16" s="40"/>
      <c r="D16" s="41"/>
      <c r="E16" s="19">
        <v>5</v>
      </c>
      <c r="F16" s="19">
        <v>251</v>
      </c>
      <c r="G16" s="21">
        <v>313.5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19</v>
      </c>
      <c r="C17" s="40"/>
      <c r="D17" s="41"/>
      <c r="E17" s="19">
        <v>6</v>
      </c>
      <c r="F17" s="19">
        <v>301</v>
      </c>
      <c r="G17" s="21">
        <v>376.20000000000005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20</v>
      </c>
      <c r="C18" s="40"/>
      <c r="D18" s="41"/>
      <c r="E18" s="19">
        <v>7</v>
      </c>
      <c r="F18" s="16">
        <v>351</v>
      </c>
      <c r="G18" s="17">
        <v>438.90000000000003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21</v>
      </c>
      <c r="C19" s="40"/>
      <c r="D19" s="41"/>
      <c r="E19" s="19">
        <v>8</v>
      </c>
      <c r="F19" s="16">
        <v>401</v>
      </c>
      <c r="G19" s="17">
        <v>501.6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22</v>
      </c>
      <c r="C20" s="40"/>
      <c r="D20" s="41"/>
      <c r="E20" s="19">
        <v>9</v>
      </c>
      <c r="F20" s="16">
        <v>451</v>
      </c>
      <c r="G20" s="17">
        <v>564.30000000000007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23</v>
      </c>
      <c r="C21" s="40"/>
      <c r="D21" s="41"/>
      <c r="E21" s="19">
        <v>10</v>
      </c>
      <c r="F21" s="16">
        <v>501</v>
      </c>
      <c r="G21" s="17">
        <v>627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24</v>
      </c>
      <c r="C22" s="40"/>
      <c r="D22" s="41"/>
      <c r="E22" s="19">
        <v>11</v>
      </c>
      <c r="F22" s="16">
        <v>551</v>
      </c>
      <c r="G22" s="17">
        <v>689.7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25</v>
      </c>
      <c r="C23" s="40"/>
      <c r="D23" s="41"/>
      <c r="E23" s="19">
        <v>12</v>
      </c>
      <c r="F23" s="16">
        <v>601</v>
      </c>
      <c r="G23" s="17">
        <v>752.40000000000009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26</v>
      </c>
      <c r="C24" s="40"/>
      <c r="D24" s="41"/>
      <c r="E24" s="19">
        <v>13</v>
      </c>
      <c r="F24" s="16">
        <v>651</v>
      </c>
      <c r="G24" s="17">
        <v>815.1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27</v>
      </c>
      <c r="C25" s="40"/>
      <c r="D25" s="41"/>
      <c r="E25" s="19">
        <v>14</v>
      </c>
      <c r="F25" s="16">
        <v>701</v>
      </c>
      <c r="G25" s="17">
        <v>877.80000000000007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28</v>
      </c>
      <c r="C26" s="40"/>
      <c r="D26" s="41"/>
      <c r="E26" s="19">
        <v>15</v>
      </c>
      <c r="F26" s="16">
        <v>751</v>
      </c>
      <c r="G26" s="17">
        <v>940.5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29</v>
      </c>
      <c r="C27" s="40"/>
      <c r="D27" s="41"/>
      <c r="E27" s="19">
        <v>16</v>
      </c>
      <c r="F27" s="16">
        <v>801</v>
      </c>
      <c r="G27" s="17">
        <v>1003.2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30</v>
      </c>
      <c r="C28" s="40"/>
      <c r="D28" s="41"/>
      <c r="E28" s="19">
        <v>17</v>
      </c>
      <c r="F28" s="16">
        <v>851</v>
      </c>
      <c r="G28" s="17">
        <v>1065.9000000000001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31</v>
      </c>
      <c r="C29" s="40"/>
      <c r="D29" s="41"/>
      <c r="E29" s="19">
        <v>18</v>
      </c>
      <c r="F29" s="16">
        <v>901</v>
      </c>
      <c r="G29" s="17">
        <v>1128.6000000000001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32</v>
      </c>
      <c r="C30" s="40"/>
      <c r="D30" s="41"/>
      <c r="E30" s="19">
        <v>19</v>
      </c>
      <c r="F30" s="16">
        <v>951</v>
      </c>
      <c r="G30" s="17">
        <v>1191.3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33</v>
      </c>
      <c r="C31" s="40"/>
      <c r="D31" s="41"/>
      <c r="E31" s="19">
        <v>20</v>
      </c>
      <c r="F31" s="16">
        <v>1001</v>
      </c>
      <c r="G31" s="17">
        <v>1254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34</v>
      </c>
      <c r="C32" s="40"/>
      <c r="D32" s="41"/>
      <c r="E32" s="19">
        <v>21</v>
      </c>
      <c r="F32" s="16">
        <v>1051</v>
      </c>
      <c r="G32" s="17">
        <v>1316.7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35</v>
      </c>
      <c r="C33" s="40"/>
      <c r="D33" s="41"/>
      <c r="E33" s="19">
        <v>22</v>
      </c>
      <c r="F33" s="16">
        <v>1101</v>
      </c>
      <c r="G33" s="17">
        <v>1379.4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36</v>
      </c>
      <c r="C34" s="40"/>
      <c r="D34" s="41"/>
      <c r="E34" s="19">
        <v>23</v>
      </c>
      <c r="F34" s="16">
        <v>1151</v>
      </c>
      <c r="G34" s="17">
        <v>1442.1000000000001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37</v>
      </c>
      <c r="C35" s="40"/>
      <c r="D35" s="41"/>
      <c r="E35" s="19">
        <v>24</v>
      </c>
      <c r="F35" s="16">
        <v>1201</v>
      </c>
      <c r="G35" s="17">
        <v>1504.8000000000002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38</v>
      </c>
      <c r="C36" s="40"/>
      <c r="D36" s="41"/>
      <c r="E36" s="19">
        <v>25</v>
      </c>
      <c r="F36" s="16">
        <v>1251</v>
      </c>
      <c r="G36" s="17">
        <v>1567.5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39</v>
      </c>
      <c r="C37" s="40"/>
      <c r="D37" s="41"/>
      <c r="E37" s="19">
        <v>26</v>
      </c>
      <c r="F37" s="16">
        <v>1301</v>
      </c>
      <c r="G37" s="17">
        <v>1630.2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40</v>
      </c>
      <c r="C38" s="40"/>
      <c r="D38" s="41"/>
      <c r="E38" s="19">
        <v>27</v>
      </c>
      <c r="F38" s="16">
        <v>1351</v>
      </c>
      <c r="G38" s="17">
        <v>1692.9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41</v>
      </c>
      <c r="C39" s="40"/>
      <c r="D39" s="41"/>
      <c r="E39" s="19">
        <v>28</v>
      </c>
      <c r="F39" s="16">
        <v>1401</v>
      </c>
      <c r="G39" s="17">
        <v>1755.6000000000001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42</v>
      </c>
      <c r="C40" s="40"/>
      <c r="D40" s="41"/>
      <c r="E40" s="19">
        <v>29</v>
      </c>
      <c r="F40" s="16">
        <v>1451</v>
      </c>
      <c r="G40" s="17">
        <v>1818.3000000000002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43</v>
      </c>
      <c r="C41" s="40"/>
      <c r="D41" s="41"/>
      <c r="E41" s="19">
        <v>30</v>
      </c>
      <c r="F41" s="16">
        <v>1501</v>
      </c>
      <c r="G41" s="17">
        <v>1881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44</v>
      </c>
      <c r="C42" s="40"/>
      <c r="D42" s="41"/>
      <c r="E42" s="19">
        <v>31</v>
      </c>
      <c r="F42" s="16">
        <v>1551</v>
      </c>
      <c r="G42" s="17">
        <v>1943.7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45</v>
      </c>
      <c r="C43" s="40"/>
      <c r="D43" s="41"/>
      <c r="E43" s="19">
        <v>32</v>
      </c>
      <c r="F43" s="16">
        <v>1601</v>
      </c>
      <c r="G43" s="17">
        <v>2006.4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46</v>
      </c>
      <c r="C44" s="40"/>
      <c r="D44" s="41"/>
      <c r="E44" s="19">
        <v>33</v>
      </c>
      <c r="F44" s="16">
        <v>1651</v>
      </c>
      <c r="G44" s="17">
        <v>2069.1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  <row r="45" spans="2:16" ht="15.75" x14ac:dyDescent="0.25">
      <c r="B45" s="20" t="s">
        <v>47</v>
      </c>
      <c r="C45" s="40"/>
      <c r="D45" s="41"/>
      <c r="E45" s="19">
        <v>34</v>
      </c>
      <c r="F45" s="16">
        <v>1701</v>
      </c>
      <c r="G45" s="17">
        <v>2131.8000000000002</v>
      </c>
      <c r="H45" s="36">
        <f t="shared" si="0"/>
        <v>0</v>
      </c>
      <c r="J45" s="23"/>
      <c r="K45" s="34"/>
      <c r="L45" s="35"/>
      <c r="M45" s="24"/>
      <c r="N45" s="27"/>
      <c r="O45" s="28"/>
      <c r="P45" s="26"/>
    </row>
    <row r="46" spans="2:16" ht="15.75" x14ac:dyDescent="0.25">
      <c r="B46" s="20" t="s">
        <v>48</v>
      </c>
      <c r="C46" s="40"/>
      <c r="D46" s="41"/>
      <c r="E46" s="19">
        <v>35</v>
      </c>
      <c r="F46" s="16">
        <v>1751</v>
      </c>
      <c r="G46" s="17">
        <v>2194.5</v>
      </c>
      <c r="H46" s="36">
        <f t="shared" si="0"/>
        <v>0</v>
      </c>
      <c r="J46" s="23"/>
      <c r="K46" s="34"/>
      <c r="L46" s="35"/>
      <c r="M46" s="24"/>
      <c r="N46" s="27"/>
      <c r="O46" s="28"/>
      <c r="P46" s="26"/>
    </row>
    <row r="47" spans="2:16" ht="15.75" x14ac:dyDescent="0.25">
      <c r="B47" s="20" t="s">
        <v>49</v>
      </c>
      <c r="C47" s="40"/>
      <c r="D47" s="41"/>
      <c r="E47" s="19">
        <v>36</v>
      </c>
      <c r="F47" s="16">
        <v>1801</v>
      </c>
      <c r="G47" s="17">
        <v>2257.2000000000003</v>
      </c>
      <c r="H47" s="36">
        <f t="shared" si="0"/>
        <v>0</v>
      </c>
      <c r="J47" s="23"/>
      <c r="K47" s="34"/>
      <c r="L47" s="35"/>
      <c r="M47" s="24"/>
      <c r="N47" s="27"/>
      <c r="O47" s="28"/>
      <c r="P47" s="26"/>
    </row>
    <row r="48" spans="2:16" ht="15.75" x14ac:dyDescent="0.25">
      <c r="B48" s="20" t="s">
        <v>50</v>
      </c>
      <c r="C48" s="40"/>
      <c r="D48" s="41"/>
      <c r="E48" s="19">
        <v>37</v>
      </c>
      <c r="F48" s="16">
        <v>1851</v>
      </c>
      <c r="G48" s="17">
        <v>2319.9</v>
      </c>
      <c r="H48" s="36">
        <f t="shared" si="0"/>
        <v>0</v>
      </c>
      <c r="J48" s="23"/>
      <c r="K48" s="34"/>
      <c r="L48" s="35"/>
      <c r="M48" s="24"/>
      <c r="N48" s="27"/>
      <c r="O48" s="28"/>
      <c r="P48" s="26"/>
    </row>
    <row r="49" spans="2:16" ht="15.75" x14ac:dyDescent="0.25">
      <c r="B49" s="20" t="s">
        <v>51</v>
      </c>
      <c r="C49" s="40"/>
      <c r="D49" s="41"/>
      <c r="E49" s="19">
        <v>38</v>
      </c>
      <c r="F49" s="16">
        <v>1901</v>
      </c>
      <c r="G49" s="17">
        <v>2382.6</v>
      </c>
      <c r="H49" s="36">
        <f t="shared" si="0"/>
        <v>0</v>
      </c>
      <c r="J49" s="23"/>
      <c r="K49" s="34"/>
      <c r="L49" s="35"/>
      <c r="M49" s="24"/>
      <c r="N49" s="27"/>
      <c r="O49" s="28"/>
      <c r="P49" s="26"/>
    </row>
    <row r="50" spans="2:16" ht="15.75" x14ac:dyDescent="0.25">
      <c r="B50" s="20" t="s">
        <v>52</v>
      </c>
      <c r="C50" s="40"/>
      <c r="D50" s="41"/>
      <c r="E50" s="19">
        <v>39</v>
      </c>
      <c r="F50" s="16">
        <v>1951</v>
      </c>
      <c r="G50" s="17">
        <v>2445.3000000000002</v>
      </c>
      <c r="H50" s="36">
        <f t="shared" si="0"/>
        <v>0</v>
      </c>
    </row>
    <row r="51" spans="2:16" ht="15.75" x14ac:dyDescent="0.25">
      <c r="B51" s="20" t="s">
        <v>53</v>
      </c>
      <c r="C51" s="40"/>
      <c r="D51" s="41"/>
      <c r="E51" s="19">
        <v>40</v>
      </c>
      <c r="F51" s="16">
        <v>2001</v>
      </c>
      <c r="G51" s="17">
        <v>2508</v>
      </c>
      <c r="H51" s="36">
        <f t="shared" si="0"/>
        <v>0</v>
      </c>
    </row>
    <row r="52" spans="2:16" ht="15.75" x14ac:dyDescent="0.25">
      <c r="B52" s="20" t="s">
        <v>54</v>
      </c>
      <c r="C52" s="40"/>
      <c r="D52" s="41"/>
      <c r="E52" s="19">
        <v>41</v>
      </c>
      <c r="F52" s="16">
        <v>2051</v>
      </c>
      <c r="G52" s="17">
        <v>2570.7000000000003</v>
      </c>
      <c r="H52" s="36">
        <f t="shared" si="0"/>
        <v>0</v>
      </c>
    </row>
    <row r="53" spans="2:16" ht="15.75" x14ac:dyDescent="0.25">
      <c r="B53" s="20" t="s">
        <v>55</v>
      </c>
      <c r="C53" s="40"/>
      <c r="D53" s="41"/>
      <c r="E53" s="19">
        <v>42</v>
      </c>
      <c r="F53" s="16">
        <v>2101</v>
      </c>
      <c r="G53" s="17">
        <v>2633.4</v>
      </c>
      <c r="H53" s="36">
        <f t="shared" si="0"/>
        <v>0</v>
      </c>
    </row>
    <row r="54" spans="2:16" ht="15.75" x14ac:dyDescent="0.25">
      <c r="B54" s="20" t="s">
        <v>56</v>
      </c>
      <c r="C54" s="40"/>
      <c r="D54" s="41"/>
      <c r="E54" s="19">
        <v>43</v>
      </c>
      <c r="F54" s="16">
        <v>2151</v>
      </c>
      <c r="G54" s="17">
        <v>2696.1</v>
      </c>
      <c r="H54" s="36">
        <f t="shared" si="0"/>
        <v>0</v>
      </c>
    </row>
    <row r="55" spans="2:16" ht="15.75" x14ac:dyDescent="0.25">
      <c r="B55" s="20" t="s">
        <v>57</v>
      </c>
      <c r="C55" s="40"/>
      <c r="D55" s="41"/>
      <c r="E55" s="19">
        <v>44</v>
      </c>
      <c r="F55" s="16">
        <v>2201</v>
      </c>
      <c r="G55" s="17">
        <v>2758.8</v>
      </c>
      <c r="H55" s="36">
        <f t="shared" si="0"/>
        <v>0</v>
      </c>
    </row>
    <row r="56" spans="2:16" ht="15.75" x14ac:dyDescent="0.25">
      <c r="B56" s="20" t="s">
        <v>58</v>
      </c>
      <c r="C56" s="40"/>
      <c r="D56" s="41"/>
      <c r="E56" s="19">
        <v>45</v>
      </c>
      <c r="F56" s="16">
        <v>2251</v>
      </c>
      <c r="G56" s="17">
        <v>2821.5</v>
      </c>
      <c r="H56" s="36">
        <f t="shared" si="0"/>
        <v>0</v>
      </c>
    </row>
  </sheetData>
  <mergeCells count="10">
    <mergeCell ref="C14:C56"/>
    <mergeCell ref="D14:D56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A36A0-B019-4446-8B71-E66926855296}">
  <dimension ref="B2:P44"/>
  <sheetViews>
    <sheetView workbookViewId="0"/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13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59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60</v>
      </c>
      <c r="C14" s="40">
        <v>500</v>
      </c>
      <c r="D14" s="41">
        <v>100</v>
      </c>
      <c r="E14" s="37">
        <v>3</v>
      </c>
      <c r="F14" s="19">
        <v>151</v>
      </c>
      <c r="G14" s="38">
        <v>273.89999999999998</v>
      </c>
      <c r="H14" s="36">
        <f>G14*POWER((($F$4+$F$6)/2-$F$8)/70,1.25)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61</v>
      </c>
      <c r="C15" s="40"/>
      <c r="D15" s="41"/>
      <c r="E15" s="37">
        <v>4</v>
      </c>
      <c r="F15" s="19">
        <v>201</v>
      </c>
      <c r="G15" s="38">
        <v>365.2</v>
      </c>
      <c r="H15" s="36">
        <f t="shared" ref="H15:H44" si="0">G15*POWER((($F$4+$F$6)/2-$F$8)/70,1.25)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62</v>
      </c>
      <c r="C16" s="40"/>
      <c r="D16" s="41"/>
      <c r="E16" s="37">
        <v>5</v>
      </c>
      <c r="F16" s="19">
        <v>251</v>
      </c>
      <c r="G16" s="38">
        <v>456.5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63</v>
      </c>
      <c r="C17" s="40"/>
      <c r="D17" s="41"/>
      <c r="E17" s="37">
        <v>6</v>
      </c>
      <c r="F17" s="19">
        <v>301</v>
      </c>
      <c r="G17" s="38">
        <v>547.79999999999995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64</v>
      </c>
      <c r="C18" s="40"/>
      <c r="D18" s="41"/>
      <c r="E18" s="37">
        <v>7</v>
      </c>
      <c r="F18" s="16">
        <v>351</v>
      </c>
      <c r="G18" s="39">
        <v>639.1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65</v>
      </c>
      <c r="C19" s="40"/>
      <c r="D19" s="41"/>
      <c r="E19" s="37">
        <v>8</v>
      </c>
      <c r="F19" s="16">
        <v>401</v>
      </c>
      <c r="G19" s="39">
        <v>730.4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66</v>
      </c>
      <c r="C20" s="40"/>
      <c r="D20" s="41"/>
      <c r="E20" s="37">
        <v>9</v>
      </c>
      <c r="F20" s="16">
        <v>451</v>
      </c>
      <c r="G20" s="39">
        <v>821.69999999999993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67</v>
      </c>
      <c r="C21" s="40"/>
      <c r="D21" s="41"/>
      <c r="E21" s="37">
        <v>10</v>
      </c>
      <c r="F21" s="16">
        <v>501</v>
      </c>
      <c r="G21" s="39">
        <v>913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68</v>
      </c>
      <c r="C22" s="40"/>
      <c r="D22" s="41"/>
      <c r="E22" s="37">
        <v>11</v>
      </c>
      <c r="F22" s="16">
        <v>551</v>
      </c>
      <c r="G22" s="39">
        <v>1004.3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69</v>
      </c>
      <c r="C23" s="40"/>
      <c r="D23" s="41"/>
      <c r="E23" s="37">
        <v>12</v>
      </c>
      <c r="F23" s="16">
        <v>601</v>
      </c>
      <c r="G23" s="39">
        <v>1095.5999999999999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70</v>
      </c>
      <c r="C24" s="40"/>
      <c r="D24" s="41"/>
      <c r="E24" s="37">
        <v>13</v>
      </c>
      <c r="F24" s="16">
        <v>651</v>
      </c>
      <c r="G24" s="39">
        <v>1186.8999999999999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71</v>
      </c>
      <c r="C25" s="40"/>
      <c r="D25" s="41"/>
      <c r="E25" s="37">
        <v>14</v>
      </c>
      <c r="F25" s="16">
        <v>701</v>
      </c>
      <c r="G25" s="39">
        <v>1278.2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72</v>
      </c>
      <c r="C26" s="40"/>
      <c r="D26" s="41"/>
      <c r="E26" s="37">
        <v>15</v>
      </c>
      <c r="F26" s="16">
        <v>751</v>
      </c>
      <c r="G26" s="39">
        <v>1369.5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73</v>
      </c>
      <c r="C27" s="40"/>
      <c r="D27" s="41"/>
      <c r="E27" s="37">
        <v>16</v>
      </c>
      <c r="F27" s="16">
        <v>801</v>
      </c>
      <c r="G27" s="39">
        <v>1460.8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74</v>
      </c>
      <c r="C28" s="40"/>
      <c r="D28" s="41"/>
      <c r="E28" s="37">
        <v>17</v>
      </c>
      <c r="F28" s="16">
        <v>851</v>
      </c>
      <c r="G28" s="39">
        <v>1552.1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75</v>
      </c>
      <c r="C29" s="40"/>
      <c r="D29" s="41"/>
      <c r="E29" s="37">
        <v>18</v>
      </c>
      <c r="F29" s="16">
        <v>901</v>
      </c>
      <c r="G29" s="39">
        <v>1643.3999999999999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76</v>
      </c>
      <c r="C30" s="40"/>
      <c r="D30" s="41"/>
      <c r="E30" s="37">
        <v>19</v>
      </c>
      <c r="F30" s="16">
        <v>951</v>
      </c>
      <c r="G30" s="39">
        <v>1734.7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77</v>
      </c>
      <c r="C31" s="40"/>
      <c r="D31" s="41"/>
      <c r="E31" s="37">
        <v>20</v>
      </c>
      <c r="F31" s="16">
        <v>1001</v>
      </c>
      <c r="G31" s="39">
        <v>1826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78</v>
      </c>
      <c r="C32" s="40"/>
      <c r="D32" s="41"/>
      <c r="E32" s="37">
        <v>21</v>
      </c>
      <c r="F32" s="16">
        <v>1051</v>
      </c>
      <c r="G32" s="39">
        <v>1917.3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79</v>
      </c>
      <c r="C33" s="40"/>
      <c r="D33" s="41"/>
      <c r="E33" s="37">
        <v>22</v>
      </c>
      <c r="F33" s="16">
        <v>1101</v>
      </c>
      <c r="G33" s="39">
        <v>2008.6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80</v>
      </c>
      <c r="C34" s="40"/>
      <c r="D34" s="41"/>
      <c r="E34" s="37">
        <v>23</v>
      </c>
      <c r="F34" s="16">
        <v>1151</v>
      </c>
      <c r="G34" s="39">
        <v>2099.9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81</v>
      </c>
      <c r="C35" s="40"/>
      <c r="D35" s="41"/>
      <c r="E35" s="37">
        <v>24</v>
      </c>
      <c r="F35" s="16">
        <v>1201</v>
      </c>
      <c r="G35" s="39">
        <v>2191.1999999999998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  <row r="36" spans="2:16" ht="15.75" x14ac:dyDescent="0.25">
      <c r="B36" s="20" t="s">
        <v>82</v>
      </c>
      <c r="C36" s="40"/>
      <c r="D36" s="41"/>
      <c r="E36" s="37">
        <v>25</v>
      </c>
      <c r="F36" s="16">
        <v>1251</v>
      </c>
      <c r="G36" s="39">
        <v>2282.5</v>
      </c>
      <c r="H36" s="36">
        <f t="shared" si="0"/>
        <v>0</v>
      </c>
      <c r="J36" s="23"/>
      <c r="K36" s="34"/>
      <c r="L36" s="35"/>
      <c r="M36" s="24"/>
      <c r="N36" s="27"/>
      <c r="O36" s="28"/>
      <c r="P36" s="26"/>
    </row>
    <row r="37" spans="2:16" ht="15.75" x14ac:dyDescent="0.25">
      <c r="B37" s="20" t="s">
        <v>83</v>
      </c>
      <c r="C37" s="40"/>
      <c r="D37" s="41"/>
      <c r="E37" s="37">
        <v>26</v>
      </c>
      <c r="F37" s="16">
        <v>1301</v>
      </c>
      <c r="G37" s="39">
        <v>2373.7999999999997</v>
      </c>
      <c r="H37" s="36">
        <f t="shared" si="0"/>
        <v>0</v>
      </c>
      <c r="J37" s="23"/>
      <c r="K37" s="34"/>
      <c r="L37" s="35"/>
      <c r="M37" s="24"/>
      <c r="N37" s="27"/>
      <c r="O37" s="28"/>
      <c r="P37" s="26"/>
    </row>
    <row r="38" spans="2:16" ht="15.75" x14ac:dyDescent="0.25">
      <c r="B38" s="20" t="s">
        <v>84</v>
      </c>
      <c r="C38" s="40"/>
      <c r="D38" s="41"/>
      <c r="E38" s="37">
        <v>27</v>
      </c>
      <c r="F38" s="16">
        <v>1351</v>
      </c>
      <c r="G38" s="39">
        <v>2465.1</v>
      </c>
      <c r="H38" s="36">
        <f t="shared" si="0"/>
        <v>0</v>
      </c>
      <c r="J38" s="23"/>
      <c r="K38" s="34"/>
      <c r="L38" s="35"/>
      <c r="M38" s="24"/>
      <c r="N38" s="27"/>
      <c r="O38" s="28"/>
      <c r="P38" s="26"/>
    </row>
    <row r="39" spans="2:16" ht="15.75" x14ac:dyDescent="0.25">
      <c r="B39" s="20" t="s">
        <v>85</v>
      </c>
      <c r="C39" s="40"/>
      <c r="D39" s="41"/>
      <c r="E39" s="37">
        <v>28</v>
      </c>
      <c r="F39" s="16">
        <v>1401</v>
      </c>
      <c r="G39" s="39">
        <v>2556.4</v>
      </c>
      <c r="H39" s="36">
        <f t="shared" si="0"/>
        <v>0</v>
      </c>
      <c r="J39" s="23"/>
      <c r="K39" s="34"/>
      <c r="L39" s="35"/>
      <c r="M39" s="24"/>
      <c r="N39" s="27"/>
      <c r="O39" s="28"/>
      <c r="P39" s="26"/>
    </row>
    <row r="40" spans="2:16" ht="15.75" x14ac:dyDescent="0.25">
      <c r="B40" s="20" t="s">
        <v>86</v>
      </c>
      <c r="C40" s="40"/>
      <c r="D40" s="41"/>
      <c r="E40" s="37">
        <v>29</v>
      </c>
      <c r="F40" s="16">
        <v>1451</v>
      </c>
      <c r="G40" s="39">
        <v>2647.7</v>
      </c>
      <c r="H40" s="36">
        <f t="shared" si="0"/>
        <v>0</v>
      </c>
      <c r="J40" s="23"/>
      <c r="K40" s="34"/>
      <c r="L40" s="35"/>
      <c r="M40" s="24"/>
      <c r="N40" s="27"/>
      <c r="O40" s="28"/>
      <c r="P40" s="26"/>
    </row>
    <row r="41" spans="2:16" ht="15.75" x14ac:dyDescent="0.25">
      <c r="B41" s="20" t="s">
        <v>87</v>
      </c>
      <c r="C41" s="40"/>
      <c r="D41" s="41"/>
      <c r="E41" s="37">
        <v>30</v>
      </c>
      <c r="F41" s="16">
        <v>1501</v>
      </c>
      <c r="G41" s="39">
        <v>2739</v>
      </c>
      <c r="H41" s="36">
        <f t="shared" si="0"/>
        <v>0</v>
      </c>
      <c r="J41" s="23"/>
      <c r="K41" s="34"/>
      <c r="L41" s="35"/>
      <c r="M41" s="24"/>
      <c r="N41" s="27"/>
      <c r="O41" s="28"/>
      <c r="P41" s="26"/>
    </row>
    <row r="42" spans="2:16" ht="15.75" x14ac:dyDescent="0.25">
      <c r="B42" s="20" t="s">
        <v>88</v>
      </c>
      <c r="C42" s="40"/>
      <c r="D42" s="41"/>
      <c r="E42" s="37">
        <v>31</v>
      </c>
      <c r="F42" s="16">
        <v>1551</v>
      </c>
      <c r="G42" s="39">
        <v>2830.2999999999997</v>
      </c>
      <c r="H42" s="36">
        <f t="shared" si="0"/>
        <v>0</v>
      </c>
      <c r="J42" s="23"/>
      <c r="K42" s="34"/>
      <c r="L42" s="35"/>
      <c r="M42" s="24"/>
      <c r="N42" s="27"/>
      <c r="O42" s="28"/>
      <c r="P42" s="26"/>
    </row>
    <row r="43" spans="2:16" ht="15.75" x14ac:dyDescent="0.25">
      <c r="B43" s="20" t="s">
        <v>89</v>
      </c>
      <c r="C43" s="40"/>
      <c r="D43" s="41"/>
      <c r="E43" s="37">
        <v>32</v>
      </c>
      <c r="F43" s="16">
        <v>1601</v>
      </c>
      <c r="G43" s="39">
        <v>2921.6</v>
      </c>
      <c r="H43" s="36">
        <f t="shared" si="0"/>
        <v>0</v>
      </c>
      <c r="J43" s="23"/>
      <c r="K43" s="34"/>
      <c r="L43" s="35"/>
      <c r="M43" s="24"/>
      <c r="N43" s="27"/>
      <c r="O43" s="28"/>
      <c r="P43" s="26"/>
    </row>
    <row r="44" spans="2:16" ht="15.75" x14ac:dyDescent="0.25">
      <c r="B44" s="20" t="s">
        <v>90</v>
      </c>
      <c r="C44" s="40"/>
      <c r="D44" s="41"/>
      <c r="E44" s="37">
        <v>33</v>
      </c>
      <c r="F44" s="16">
        <v>1651</v>
      </c>
      <c r="G44" s="39">
        <v>3012.9</v>
      </c>
      <c r="H44" s="36">
        <f t="shared" si="0"/>
        <v>0</v>
      </c>
      <c r="J44" s="23"/>
      <c r="K44" s="34"/>
      <c r="L44" s="35"/>
      <c r="M44" s="24"/>
      <c r="N44" s="27"/>
      <c r="O44" s="28"/>
      <c r="P44" s="26"/>
    </row>
  </sheetData>
  <mergeCells count="10">
    <mergeCell ref="C14:C44"/>
    <mergeCell ref="D14:D44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AD52F-8EF3-4A8A-87F7-1388D7B6D944}">
  <dimension ref="B2:P35"/>
  <sheetViews>
    <sheetView workbookViewId="0"/>
  </sheetViews>
  <sheetFormatPr defaultRowHeight="15" x14ac:dyDescent="0.25"/>
  <cols>
    <col min="1" max="1" width="5.140625" customWidth="1"/>
    <col min="2" max="2" width="24.140625" customWidth="1"/>
    <col min="3" max="3" width="12.28515625" customWidth="1"/>
    <col min="4" max="4" width="9.85546875" customWidth="1"/>
    <col min="6" max="6" width="8.140625" customWidth="1"/>
    <col min="7" max="7" width="21" customWidth="1"/>
    <col min="8" max="8" width="17.85546875" customWidth="1"/>
    <col min="9" max="9" width="10.42578125" customWidth="1"/>
    <col min="10" max="10" width="23.14062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91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92</v>
      </c>
      <c r="C14" s="40">
        <v>750</v>
      </c>
      <c r="D14" s="40">
        <v>100</v>
      </c>
      <c r="E14" s="19">
        <v>3</v>
      </c>
      <c r="F14" s="19">
        <v>151</v>
      </c>
      <c r="G14" s="21">
        <v>379.79999999999995</v>
      </c>
      <c r="H14" s="36">
        <f>G14*POWER((($F$4+$F$6)/2-$F$8)/70,1.25)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93</v>
      </c>
      <c r="C15" s="40"/>
      <c r="D15" s="40"/>
      <c r="E15" s="19">
        <v>4</v>
      </c>
      <c r="F15" s="19">
        <v>201</v>
      </c>
      <c r="G15" s="21">
        <v>506.4</v>
      </c>
      <c r="H15" s="36">
        <f t="shared" ref="H15:H35" si="0">G15*POWER((($F$4+$F$6)/2-$F$8)/70,1.25)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94</v>
      </c>
      <c r="C16" s="40"/>
      <c r="D16" s="40"/>
      <c r="E16" s="19">
        <v>5</v>
      </c>
      <c r="F16" s="19">
        <v>251</v>
      </c>
      <c r="G16" s="21">
        <v>633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95</v>
      </c>
      <c r="C17" s="40"/>
      <c r="D17" s="40"/>
      <c r="E17" s="19">
        <v>6</v>
      </c>
      <c r="F17" s="19">
        <v>301</v>
      </c>
      <c r="G17" s="21">
        <v>759.59999999999991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96</v>
      </c>
      <c r="C18" s="40"/>
      <c r="D18" s="40"/>
      <c r="E18" s="19">
        <v>7</v>
      </c>
      <c r="F18" s="19">
        <v>351</v>
      </c>
      <c r="G18" s="17">
        <v>886.19999999999993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97</v>
      </c>
      <c r="C19" s="40"/>
      <c r="D19" s="40"/>
      <c r="E19" s="19">
        <v>8</v>
      </c>
      <c r="F19" s="19">
        <v>401</v>
      </c>
      <c r="G19" s="17">
        <v>1012.8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98</v>
      </c>
      <c r="C20" s="40"/>
      <c r="D20" s="40"/>
      <c r="E20" s="19">
        <v>9</v>
      </c>
      <c r="F20" s="19">
        <v>451</v>
      </c>
      <c r="G20" s="17">
        <v>1139.3999999999999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99</v>
      </c>
      <c r="C21" s="40"/>
      <c r="D21" s="40"/>
      <c r="E21" s="19">
        <v>10</v>
      </c>
      <c r="F21" s="19">
        <v>501</v>
      </c>
      <c r="G21" s="17">
        <v>1266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100</v>
      </c>
      <c r="C22" s="40"/>
      <c r="D22" s="40"/>
      <c r="E22" s="19">
        <v>11</v>
      </c>
      <c r="F22" s="19">
        <v>551</v>
      </c>
      <c r="G22" s="17">
        <v>1392.6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101</v>
      </c>
      <c r="C23" s="40"/>
      <c r="D23" s="40"/>
      <c r="E23" s="19">
        <v>12</v>
      </c>
      <c r="F23" s="19">
        <v>601</v>
      </c>
      <c r="G23" s="17">
        <v>1519.1999999999998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102</v>
      </c>
      <c r="C24" s="40"/>
      <c r="D24" s="40"/>
      <c r="E24" s="19">
        <v>13</v>
      </c>
      <c r="F24" s="19">
        <v>651</v>
      </c>
      <c r="G24" s="17">
        <v>1645.8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103</v>
      </c>
      <c r="C25" s="40"/>
      <c r="D25" s="40"/>
      <c r="E25" s="19">
        <v>14</v>
      </c>
      <c r="F25" s="19">
        <v>701</v>
      </c>
      <c r="G25" s="17">
        <v>1772.3999999999999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104</v>
      </c>
      <c r="C26" s="40"/>
      <c r="D26" s="40"/>
      <c r="E26" s="19">
        <v>15</v>
      </c>
      <c r="F26" s="19">
        <v>751</v>
      </c>
      <c r="G26" s="17">
        <v>1899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105</v>
      </c>
      <c r="C27" s="40"/>
      <c r="D27" s="40"/>
      <c r="E27" s="19">
        <v>16</v>
      </c>
      <c r="F27" s="19">
        <v>801</v>
      </c>
      <c r="G27" s="17">
        <v>2025.6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106</v>
      </c>
      <c r="C28" s="40"/>
      <c r="D28" s="40"/>
      <c r="E28" s="19">
        <v>17</v>
      </c>
      <c r="F28" s="19">
        <v>851</v>
      </c>
      <c r="G28" s="17">
        <v>2152.1999999999998</v>
      </c>
      <c r="H28" s="36">
        <f t="shared" si="0"/>
        <v>0</v>
      </c>
      <c r="J28" s="23"/>
      <c r="K28" s="34"/>
      <c r="L28" s="35"/>
      <c r="M28" s="24"/>
      <c r="N28" s="27"/>
      <c r="O28" s="28"/>
      <c r="P28" s="26"/>
    </row>
    <row r="29" spans="2:16" ht="15.75" x14ac:dyDescent="0.25">
      <c r="B29" s="20" t="s">
        <v>107</v>
      </c>
      <c r="C29" s="40"/>
      <c r="D29" s="40"/>
      <c r="E29" s="19">
        <v>18</v>
      </c>
      <c r="F29" s="19">
        <v>901</v>
      </c>
      <c r="G29" s="17">
        <v>2278.7999999999997</v>
      </c>
      <c r="H29" s="36">
        <f t="shared" si="0"/>
        <v>0</v>
      </c>
      <c r="J29" s="23"/>
      <c r="K29" s="34"/>
      <c r="L29" s="35"/>
      <c r="M29" s="24"/>
      <c r="N29" s="27"/>
      <c r="O29" s="28"/>
      <c r="P29" s="26"/>
    </row>
    <row r="30" spans="2:16" ht="15.75" x14ac:dyDescent="0.25">
      <c r="B30" s="20" t="s">
        <v>108</v>
      </c>
      <c r="C30" s="40"/>
      <c r="D30" s="40"/>
      <c r="E30" s="19">
        <v>19</v>
      </c>
      <c r="F30" s="19">
        <v>951</v>
      </c>
      <c r="G30" s="17">
        <v>2405.4</v>
      </c>
      <c r="H30" s="36">
        <f t="shared" si="0"/>
        <v>0</v>
      </c>
      <c r="J30" s="23"/>
      <c r="K30" s="34"/>
      <c r="L30" s="35"/>
      <c r="M30" s="24"/>
      <c r="N30" s="27"/>
      <c r="O30" s="28"/>
      <c r="P30" s="26"/>
    </row>
    <row r="31" spans="2:16" ht="15.75" x14ac:dyDescent="0.25">
      <c r="B31" s="20" t="s">
        <v>109</v>
      </c>
      <c r="C31" s="40"/>
      <c r="D31" s="40"/>
      <c r="E31" s="19">
        <v>20</v>
      </c>
      <c r="F31" s="19">
        <v>1001</v>
      </c>
      <c r="G31" s="17">
        <v>2532</v>
      </c>
      <c r="H31" s="36">
        <f t="shared" si="0"/>
        <v>0</v>
      </c>
      <c r="J31" s="23"/>
      <c r="K31" s="34"/>
      <c r="L31" s="35"/>
      <c r="M31" s="24"/>
      <c r="N31" s="27"/>
      <c r="O31" s="28"/>
      <c r="P31" s="26"/>
    </row>
    <row r="32" spans="2:16" ht="15.75" x14ac:dyDescent="0.25">
      <c r="B32" s="20" t="s">
        <v>110</v>
      </c>
      <c r="C32" s="40"/>
      <c r="D32" s="40"/>
      <c r="E32" s="19">
        <v>21</v>
      </c>
      <c r="F32" s="19">
        <v>1051</v>
      </c>
      <c r="G32" s="17">
        <v>2658.6</v>
      </c>
      <c r="H32" s="36">
        <f t="shared" si="0"/>
        <v>0</v>
      </c>
      <c r="J32" s="23"/>
      <c r="K32" s="34"/>
      <c r="L32" s="35"/>
      <c r="M32" s="24"/>
      <c r="N32" s="27"/>
      <c r="O32" s="28"/>
      <c r="P32" s="26"/>
    </row>
    <row r="33" spans="2:16" ht="15.75" x14ac:dyDescent="0.25">
      <c r="B33" s="20" t="s">
        <v>111</v>
      </c>
      <c r="C33" s="40"/>
      <c r="D33" s="40"/>
      <c r="E33" s="19">
        <v>22</v>
      </c>
      <c r="F33" s="19">
        <v>1101</v>
      </c>
      <c r="G33" s="17">
        <v>2785.2</v>
      </c>
      <c r="H33" s="36">
        <f t="shared" si="0"/>
        <v>0</v>
      </c>
      <c r="J33" s="23"/>
      <c r="K33" s="34"/>
      <c r="L33" s="35"/>
      <c r="M33" s="24"/>
      <c r="N33" s="27"/>
      <c r="O33" s="28"/>
      <c r="P33" s="26"/>
    </row>
    <row r="34" spans="2:16" ht="15.75" x14ac:dyDescent="0.25">
      <c r="B34" s="20" t="s">
        <v>112</v>
      </c>
      <c r="C34" s="40"/>
      <c r="D34" s="40"/>
      <c r="E34" s="19">
        <v>23</v>
      </c>
      <c r="F34" s="19">
        <v>1151</v>
      </c>
      <c r="G34" s="17">
        <v>2911.7999999999997</v>
      </c>
      <c r="H34" s="36">
        <f t="shared" si="0"/>
        <v>0</v>
      </c>
      <c r="J34" s="23"/>
      <c r="K34" s="34"/>
      <c r="L34" s="35"/>
      <c r="M34" s="24"/>
      <c r="N34" s="27"/>
      <c r="O34" s="28"/>
      <c r="P34" s="26"/>
    </row>
    <row r="35" spans="2:16" ht="15.75" x14ac:dyDescent="0.25">
      <c r="B35" s="20" t="s">
        <v>113</v>
      </c>
      <c r="C35" s="40"/>
      <c r="D35" s="40"/>
      <c r="E35" s="19">
        <v>24</v>
      </c>
      <c r="F35" s="19">
        <v>1201</v>
      </c>
      <c r="G35" s="17">
        <v>3038.3999999999996</v>
      </c>
      <c r="H35" s="36">
        <f t="shared" si="0"/>
        <v>0</v>
      </c>
      <c r="J35" s="23"/>
      <c r="K35" s="34"/>
      <c r="L35" s="35"/>
      <c r="M35" s="24"/>
      <c r="N35" s="27"/>
      <c r="O35" s="28"/>
      <c r="P35" s="26"/>
    </row>
  </sheetData>
  <mergeCells count="10">
    <mergeCell ref="C14:C35"/>
    <mergeCell ref="D14:D35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8D13E-FE93-4B67-AD56-D12555701EEE}">
  <dimension ref="B2:P30"/>
  <sheetViews>
    <sheetView workbookViewId="0">
      <selection activeCell="D31" sqref="D31"/>
    </sheetView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114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115</v>
      </c>
      <c r="C14" s="40">
        <v>1000</v>
      </c>
      <c r="D14" s="41">
        <v>100</v>
      </c>
      <c r="E14" s="37">
        <v>3</v>
      </c>
      <c r="F14" s="19">
        <v>151</v>
      </c>
      <c r="G14" s="21">
        <v>484.79999999999995</v>
      </c>
      <c r="H14" s="36">
        <f>G14*POWER((($F$4+$F$6)/2-$F$8)/70,1.26)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116</v>
      </c>
      <c r="C15" s="40"/>
      <c r="D15" s="41"/>
      <c r="E15" s="37">
        <v>4</v>
      </c>
      <c r="F15" s="19">
        <v>201</v>
      </c>
      <c r="G15" s="21">
        <v>646.4</v>
      </c>
      <c r="H15" s="36">
        <f t="shared" ref="H15:H30" si="0">G15*POWER((($F$4+$F$6)/2-$F$8)/70,1.26)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117</v>
      </c>
      <c r="C16" s="40"/>
      <c r="D16" s="41"/>
      <c r="E16" s="37">
        <v>5</v>
      </c>
      <c r="F16" s="19">
        <v>251</v>
      </c>
      <c r="G16" s="21">
        <v>808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118</v>
      </c>
      <c r="C17" s="40"/>
      <c r="D17" s="41"/>
      <c r="E17" s="37">
        <v>6</v>
      </c>
      <c r="F17" s="19">
        <v>301</v>
      </c>
      <c r="G17" s="21">
        <v>969.59999999999991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119</v>
      </c>
      <c r="C18" s="40"/>
      <c r="D18" s="41"/>
      <c r="E18" s="37">
        <v>7</v>
      </c>
      <c r="F18" s="16">
        <v>351</v>
      </c>
      <c r="G18" s="17">
        <v>1131.2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120</v>
      </c>
      <c r="C19" s="40"/>
      <c r="D19" s="41"/>
      <c r="E19" s="37">
        <v>8</v>
      </c>
      <c r="F19" s="16">
        <v>401</v>
      </c>
      <c r="G19" s="17">
        <v>1292.8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121</v>
      </c>
      <c r="C20" s="40"/>
      <c r="D20" s="41"/>
      <c r="E20" s="37">
        <v>9</v>
      </c>
      <c r="F20" s="16">
        <v>451</v>
      </c>
      <c r="G20" s="17">
        <v>1454.3999999999999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122</v>
      </c>
      <c r="C21" s="40"/>
      <c r="D21" s="41"/>
      <c r="E21" s="37">
        <v>10</v>
      </c>
      <c r="F21" s="16">
        <v>501</v>
      </c>
      <c r="G21" s="17">
        <v>1616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123</v>
      </c>
      <c r="C22" s="40"/>
      <c r="D22" s="41"/>
      <c r="E22" s="37">
        <v>11</v>
      </c>
      <c r="F22" s="16">
        <v>551</v>
      </c>
      <c r="G22" s="17">
        <v>1777.6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124</v>
      </c>
      <c r="C23" s="40"/>
      <c r="D23" s="41"/>
      <c r="E23" s="37">
        <v>12</v>
      </c>
      <c r="F23" s="16">
        <v>601</v>
      </c>
      <c r="G23" s="17">
        <v>1939.1999999999998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125</v>
      </c>
      <c r="C24" s="40"/>
      <c r="D24" s="41"/>
      <c r="E24" s="37">
        <v>13</v>
      </c>
      <c r="F24" s="16">
        <v>651</v>
      </c>
      <c r="G24" s="17">
        <v>2100.7999999999997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126</v>
      </c>
      <c r="C25" s="40"/>
      <c r="D25" s="41"/>
      <c r="E25" s="37">
        <v>14</v>
      </c>
      <c r="F25" s="16">
        <v>701</v>
      </c>
      <c r="G25" s="17">
        <v>2262.4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127</v>
      </c>
      <c r="C26" s="40"/>
      <c r="D26" s="41"/>
      <c r="E26" s="37">
        <v>15</v>
      </c>
      <c r="F26" s="16">
        <v>751</v>
      </c>
      <c r="G26" s="17">
        <v>2424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128</v>
      </c>
      <c r="C27" s="40"/>
      <c r="D27" s="41"/>
      <c r="E27" s="37">
        <v>16</v>
      </c>
      <c r="F27" s="16">
        <v>801</v>
      </c>
      <c r="G27" s="17">
        <v>2585.6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ht="15.75" x14ac:dyDescent="0.25">
      <c r="B28" s="20" t="s">
        <v>129</v>
      </c>
      <c r="C28" s="40"/>
      <c r="D28" s="41"/>
      <c r="E28" s="37">
        <v>17</v>
      </c>
      <c r="F28" s="16">
        <v>851</v>
      </c>
      <c r="G28" s="17">
        <v>2747.2</v>
      </c>
      <c r="H28" s="36">
        <f t="shared" si="0"/>
        <v>0</v>
      </c>
    </row>
    <row r="29" spans="2:16" ht="15.75" x14ac:dyDescent="0.25">
      <c r="B29" s="20" t="s">
        <v>130</v>
      </c>
      <c r="C29" s="40"/>
      <c r="D29" s="41"/>
      <c r="E29" s="37">
        <v>18</v>
      </c>
      <c r="F29" s="16">
        <v>901</v>
      </c>
      <c r="G29" s="17">
        <v>2908.7999999999997</v>
      </c>
      <c r="H29" s="36">
        <f t="shared" si="0"/>
        <v>0</v>
      </c>
    </row>
    <row r="30" spans="2:16" ht="15.75" x14ac:dyDescent="0.25">
      <c r="B30" s="20" t="s">
        <v>131</v>
      </c>
      <c r="C30" s="40"/>
      <c r="D30" s="41"/>
      <c r="E30" s="37">
        <v>19</v>
      </c>
      <c r="F30" s="16">
        <v>951</v>
      </c>
      <c r="G30" s="17">
        <v>3070.4</v>
      </c>
      <c r="H30" s="36">
        <f t="shared" si="0"/>
        <v>0</v>
      </c>
    </row>
  </sheetData>
  <mergeCells count="10">
    <mergeCell ref="C14:C30"/>
    <mergeCell ref="D14:D30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9CC5-45E7-4ABE-82BA-FED5F214181A}">
  <dimension ref="B2:P28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132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3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133</v>
      </c>
      <c r="C14" s="40">
        <v>1250</v>
      </c>
      <c r="D14" s="41">
        <v>100</v>
      </c>
      <c r="E14" s="37">
        <v>3</v>
      </c>
      <c r="F14" s="19">
        <v>151</v>
      </c>
      <c r="G14" s="21">
        <v>587.70000000000005</v>
      </c>
      <c r="H14" s="36">
        <f>G14*POWER((($F$4+$F$6)/2-$F$8)/70,1.26)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134</v>
      </c>
      <c r="C15" s="40"/>
      <c r="D15" s="41"/>
      <c r="E15" s="37">
        <v>4</v>
      </c>
      <c r="F15" s="19">
        <v>201</v>
      </c>
      <c r="G15" s="21">
        <v>783.6</v>
      </c>
      <c r="H15" s="36">
        <f t="shared" ref="H15:H27" si="0">G15*POWER((($F$4+$F$6)/2-$F$8)/70,1.26)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135</v>
      </c>
      <c r="C16" s="40"/>
      <c r="D16" s="41"/>
      <c r="E16" s="37">
        <v>5</v>
      </c>
      <c r="F16" s="19">
        <v>251</v>
      </c>
      <c r="G16" s="21">
        <v>979.5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136</v>
      </c>
      <c r="C17" s="40"/>
      <c r="D17" s="41"/>
      <c r="E17" s="37">
        <v>6</v>
      </c>
      <c r="F17" s="19">
        <v>301</v>
      </c>
      <c r="G17" s="21">
        <v>1175.4000000000001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137</v>
      </c>
      <c r="C18" s="40"/>
      <c r="D18" s="41"/>
      <c r="E18" s="37">
        <v>7</v>
      </c>
      <c r="F18" s="16">
        <v>351</v>
      </c>
      <c r="G18" s="17">
        <v>1371.3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138</v>
      </c>
      <c r="C19" s="40"/>
      <c r="D19" s="41"/>
      <c r="E19" s="37">
        <v>8</v>
      </c>
      <c r="F19" s="16">
        <v>401</v>
      </c>
      <c r="G19" s="17">
        <v>1567.2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139</v>
      </c>
      <c r="C20" s="40"/>
      <c r="D20" s="41"/>
      <c r="E20" s="37">
        <v>9</v>
      </c>
      <c r="F20" s="16">
        <v>451</v>
      </c>
      <c r="G20" s="17">
        <v>1763.1000000000001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140</v>
      </c>
      <c r="C21" s="40"/>
      <c r="D21" s="41"/>
      <c r="E21" s="37">
        <v>10</v>
      </c>
      <c r="F21" s="16">
        <v>501</v>
      </c>
      <c r="G21" s="17">
        <v>1959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141</v>
      </c>
      <c r="C22" s="40"/>
      <c r="D22" s="41"/>
      <c r="E22" s="37">
        <v>11</v>
      </c>
      <c r="F22" s="16">
        <v>551</v>
      </c>
      <c r="G22" s="17">
        <v>2154.9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142</v>
      </c>
      <c r="C23" s="40"/>
      <c r="D23" s="41"/>
      <c r="E23" s="37">
        <v>12</v>
      </c>
      <c r="F23" s="16">
        <v>601</v>
      </c>
      <c r="G23" s="17">
        <v>2350.8000000000002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143</v>
      </c>
      <c r="C24" s="40"/>
      <c r="D24" s="41"/>
      <c r="E24" s="37">
        <v>13</v>
      </c>
      <c r="F24" s="16">
        <v>651</v>
      </c>
      <c r="G24" s="17">
        <v>2546.7000000000003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144</v>
      </c>
      <c r="C25" s="40"/>
      <c r="D25" s="41"/>
      <c r="E25" s="37">
        <v>14</v>
      </c>
      <c r="F25" s="16">
        <v>701</v>
      </c>
      <c r="G25" s="17">
        <v>2742.6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  <row r="26" spans="2:16" ht="15.75" x14ac:dyDescent="0.25">
      <c r="B26" s="20" t="s">
        <v>145</v>
      </c>
      <c r="C26" s="40"/>
      <c r="D26" s="41"/>
      <c r="E26" s="37">
        <v>15</v>
      </c>
      <c r="F26" s="16">
        <v>751</v>
      </c>
      <c r="G26" s="17">
        <v>2938.5</v>
      </c>
      <c r="H26" s="36">
        <f t="shared" si="0"/>
        <v>0</v>
      </c>
      <c r="J26" s="23"/>
      <c r="K26" s="34"/>
      <c r="L26" s="35"/>
      <c r="M26" s="24"/>
      <c r="N26" s="27"/>
      <c r="O26" s="28"/>
      <c r="P26" s="26"/>
    </row>
    <row r="27" spans="2:16" ht="15.75" x14ac:dyDescent="0.25">
      <c r="B27" s="20" t="s">
        <v>146</v>
      </c>
      <c r="C27" s="40"/>
      <c r="D27" s="41"/>
      <c r="E27" s="37">
        <v>16</v>
      </c>
      <c r="F27" s="16">
        <v>801</v>
      </c>
      <c r="G27" s="17">
        <v>3134.4</v>
      </c>
      <c r="H27" s="36">
        <f t="shared" si="0"/>
        <v>0</v>
      </c>
      <c r="J27" s="23"/>
      <c r="K27" s="34"/>
      <c r="L27" s="35"/>
      <c r="M27" s="24"/>
      <c r="N27" s="27"/>
      <c r="O27" s="28"/>
      <c r="P27" s="26"/>
    </row>
    <row r="28" spans="2:16" x14ac:dyDescent="0.25">
      <c r="F28" s="27"/>
      <c r="G28" s="27"/>
    </row>
  </sheetData>
  <mergeCells count="10">
    <mergeCell ref="C14:C27"/>
    <mergeCell ref="D14:D27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5889-8B1B-401D-B3D1-E2417960D193}">
  <dimension ref="B2:P25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147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8.25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148</v>
      </c>
      <c r="C14" s="52">
        <v>1500</v>
      </c>
      <c r="D14" s="55">
        <v>100</v>
      </c>
      <c r="E14" s="19">
        <v>3</v>
      </c>
      <c r="F14" s="19">
        <v>151</v>
      </c>
      <c r="G14" s="21">
        <v>689.09999999999991</v>
      </c>
      <c r="H14" s="36">
        <f>G14*POWER((($F$4+$F$6)/2-$F$8)/70,1.26)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149</v>
      </c>
      <c r="C15" s="53"/>
      <c r="D15" s="56"/>
      <c r="E15" s="19">
        <v>4</v>
      </c>
      <c r="F15" s="19">
        <v>201</v>
      </c>
      <c r="G15" s="21">
        <v>918.8</v>
      </c>
      <c r="H15" s="36">
        <f t="shared" ref="H15:H25" si="0">G15*POWER((($F$4+$F$6)/2-$F$8)/70,1.26)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150</v>
      </c>
      <c r="C16" s="53"/>
      <c r="D16" s="56"/>
      <c r="E16" s="19">
        <v>5</v>
      </c>
      <c r="F16" s="19">
        <v>251</v>
      </c>
      <c r="G16" s="21">
        <v>1148.5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151</v>
      </c>
      <c r="C17" s="53"/>
      <c r="D17" s="56"/>
      <c r="E17" s="19">
        <v>6</v>
      </c>
      <c r="F17" s="19">
        <v>301</v>
      </c>
      <c r="G17" s="21">
        <v>1378.1999999999998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152</v>
      </c>
      <c r="C18" s="53"/>
      <c r="D18" s="56"/>
      <c r="E18" s="19">
        <v>7</v>
      </c>
      <c r="F18" s="16">
        <v>351</v>
      </c>
      <c r="G18" s="17">
        <v>1607.8999999999999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153</v>
      </c>
      <c r="C19" s="53"/>
      <c r="D19" s="56"/>
      <c r="E19" s="19">
        <v>8</v>
      </c>
      <c r="F19" s="16">
        <v>401</v>
      </c>
      <c r="G19" s="17">
        <v>1837.6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154</v>
      </c>
      <c r="C20" s="53"/>
      <c r="D20" s="56"/>
      <c r="E20" s="19">
        <v>9</v>
      </c>
      <c r="F20" s="16">
        <v>451</v>
      </c>
      <c r="G20" s="17">
        <v>2067.2999999999997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155</v>
      </c>
      <c r="C21" s="53"/>
      <c r="D21" s="56"/>
      <c r="E21" s="19">
        <v>10</v>
      </c>
      <c r="F21" s="16">
        <v>501</v>
      </c>
      <c r="G21" s="17">
        <v>2297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156</v>
      </c>
      <c r="C22" s="53"/>
      <c r="D22" s="56"/>
      <c r="E22" s="19">
        <v>11</v>
      </c>
      <c r="F22" s="16">
        <v>551</v>
      </c>
      <c r="G22" s="17">
        <v>2526.6999999999998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  <row r="23" spans="2:16" ht="15.75" x14ac:dyDescent="0.25">
      <c r="B23" s="20" t="s">
        <v>157</v>
      </c>
      <c r="C23" s="53"/>
      <c r="D23" s="56"/>
      <c r="E23" s="19">
        <v>12</v>
      </c>
      <c r="F23" s="16">
        <v>601</v>
      </c>
      <c r="G23" s="17">
        <v>2756.3999999999996</v>
      </c>
      <c r="H23" s="36">
        <f t="shared" si="0"/>
        <v>0</v>
      </c>
      <c r="J23" s="23"/>
      <c r="K23" s="34"/>
      <c r="L23" s="35"/>
      <c r="M23" s="24"/>
      <c r="N23" s="27"/>
      <c r="O23" s="28"/>
      <c r="P23" s="26"/>
    </row>
    <row r="24" spans="2:16" ht="15.75" x14ac:dyDescent="0.25">
      <c r="B24" s="20" t="s">
        <v>158</v>
      </c>
      <c r="C24" s="53"/>
      <c r="D24" s="56"/>
      <c r="E24" s="19">
        <v>13</v>
      </c>
      <c r="F24" s="16">
        <v>651</v>
      </c>
      <c r="G24" s="17">
        <v>2986.1</v>
      </c>
      <c r="H24" s="36">
        <f t="shared" si="0"/>
        <v>0</v>
      </c>
      <c r="J24" s="23"/>
      <c r="K24" s="34"/>
      <c r="L24" s="35"/>
      <c r="M24" s="24"/>
      <c r="N24" s="27"/>
      <c r="O24" s="28"/>
      <c r="P24" s="26"/>
    </row>
    <row r="25" spans="2:16" ht="15.75" x14ac:dyDescent="0.25">
      <c r="B25" s="20" t="s">
        <v>159</v>
      </c>
      <c r="C25" s="54"/>
      <c r="D25" s="57"/>
      <c r="E25" s="19">
        <v>14</v>
      </c>
      <c r="F25" s="16">
        <v>701</v>
      </c>
      <c r="G25" s="17">
        <v>3215.7999999999997</v>
      </c>
      <c r="H25" s="36">
        <f t="shared" si="0"/>
        <v>0</v>
      </c>
      <c r="J25" s="23"/>
      <c r="K25" s="34"/>
      <c r="L25" s="35"/>
      <c r="M25" s="24"/>
      <c r="N25" s="27"/>
      <c r="O25" s="28"/>
      <c r="P25" s="26"/>
    </row>
  </sheetData>
  <mergeCells count="10">
    <mergeCell ref="C14:C25"/>
    <mergeCell ref="D14:D25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3F06-77F9-46EF-B1E5-65B27F82F174}">
  <dimension ref="B2:P22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8.855468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160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4.5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161</v>
      </c>
      <c r="C14" s="40">
        <v>1750</v>
      </c>
      <c r="D14" s="41">
        <v>100</v>
      </c>
      <c r="E14" s="19">
        <v>3</v>
      </c>
      <c r="F14" s="19">
        <v>151</v>
      </c>
      <c r="G14" s="21">
        <v>788.69999999999993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162</v>
      </c>
      <c r="C15" s="40"/>
      <c r="D15" s="41"/>
      <c r="E15" s="19">
        <v>4</v>
      </c>
      <c r="F15" s="19">
        <v>201</v>
      </c>
      <c r="G15" s="21">
        <v>1051.5999999999999</v>
      </c>
      <c r="H15" s="36">
        <f t="shared" ref="H15:H22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163</v>
      </c>
      <c r="C16" s="40"/>
      <c r="D16" s="41"/>
      <c r="E16" s="19">
        <v>5</v>
      </c>
      <c r="F16" s="19">
        <v>251</v>
      </c>
      <c r="G16" s="21">
        <v>1314.5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164</v>
      </c>
      <c r="C17" s="40"/>
      <c r="D17" s="41"/>
      <c r="E17" s="19">
        <v>6</v>
      </c>
      <c r="F17" s="19">
        <v>301</v>
      </c>
      <c r="G17" s="21">
        <v>1577.3999999999999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165</v>
      </c>
      <c r="C18" s="40"/>
      <c r="D18" s="41"/>
      <c r="E18" s="19">
        <v>7</v>
      </c>
      <c r="F18" s="16">
        <v>351</v>
      </c>
      <c r="G18" s="17">
        <v>1840.2999999999997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166</v>
      </c>
      <c r="C19" s="40"/>
      <c r="D19" s="41"/>
      <c r="E19" s="19">
        <v>8</v>
      </c>
      <c r="F19" s="16">
        <v>401</v>
      </c>
      <c r="G19" s="17">
        <v>2103.1999999999998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167</v>
      </c>
      <c r="C20" s="40"/>
      <c r="D20" s="41"/>
      <c r="E20" s="19">
        <v>9</v>
      </c>
      <c r="F20" s="16">
        <v>451</v>
      </c>
      <c r="G20" s="17">
        <v>2366.1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168</v>
      </c>
      <c r="C21" s="40"/>
      <c r="D21" s="41"/>
      <c r="E21" s="19">
        <v>10</v>
      </c>
      <c r="F21" s="16">
        <v>501</v>
      </c>
      <c r="G21" s="17">
        <v>2629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  <row r="22" spans="2:16" ht="15.75" x14ac:dyDescent="0.25">
      <c r="B22" s="20" t="s">
        <v>169</v>
      </c>
      <c r="C22" s="40"/>
      <c r="D22" s="41"/>
      <c r="E22" s="19">
        <v>11</v>
      </c>
      <c r="F22" s="16">
        <v>551</v>
      </c>
      <c r="G22" s="17">
        <v>2891.8999999999996</v>
      </c>
      <c r="H22" s="36">
        <f t="shared" si="0"/>
        <v>0</v>
      </c>
      <c r="I22" s="18"/>
      <c r="J22" s="23"/>
      <c r="K22" s="34"/>
      <c r="L22" s="35"/>
      <c r="M22" s="24"/>
      <c r="N22" s="27"/>
      <c r="O22" s="28"/>
      <c r="P22" s="26"/>
    </row>
  </sheetData>
  <mergeCells count="10">
    <mergeCell ref="C14:C22"/>
    <mergeCell ref="D14:D22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C97B7-7536-4BF6-B6B2-96FD4B1EDBE0}">
  <dimension ref="B2:P21"/>
  <sheetViews>
    <sheetView workbookViewId="0"/>
  </sheetViews>
  <sheetFormatPr defaultRowHeight="15" x14ac:dyDescent="0.25"/>
  <cols>
    <col min="1" max="1" width="5.140625" customWidth="1"/>
    <col min="2" max="2" width="25" customWidth="1"/>
    <col min="3" max="3" width="12.28515625" customWidth="1"/>
    <col min="4" max="4" width="9.85546875" customWidth="1"/>
    <col min="6" max="6" width="8.140625" customWidth="1"/>
    <col min="7" max="7" width="19.7109375" customWidth="1"/>
    <col min="8" max="8" width="17.85546875" customWidth="1"/>
    <col min="9" max="9" width="10.42578125" customWidth="1"/>
    <col min="10" max="10" width="23.85546875" customWidth="1"/>
    <col min="11" max="11" width="12.42578125" customWidth="1"/>
    <col min="12" max="12" width="9.85546875" customWidth="1"/>
    <col min="14" max="14" width="8.140625" customWidth="1"/>
    <col min="15" max="15" width="22.5703125" customWidth="1"/>
    <col min="16" max="16" width="18.5703125" customWidth="1"/>
  </cols>
  <sheetData>
    <row r="2" spans="2:16" ht="15.75" x14ac:dyDescent="0.25">
      <c r="B2" s="1"/>
      <c r="C2" s="2" t="s">
        <v>0</v>
      </c>
      <c r="D2" s="2"/>
      <c r="E2" s="3"/>
      <c r="F2" s="3"/>
      <c r="G2" s="4"/>
    </row>
    <row r="3" spans="2:16" ht="16.5" thickBot="1" x14ac:dyDescent="0.3">
      <c r="B3" s="5"/>
      <c r="C3" s="6"/>
      <c r="D3" s="6"/>
      <c r="E3" s="6"/>
      <c r="F3" s="6"/>
      <c r="G3" s="7"/>
    </row>
    <row r="4" spans="2:16" ht="16.5" thickBot="1" x14ac:dyDescent="0.3">
      <c r="B4" s="5" t="s">
        <v>1</v>
      </c>
      <c r="C4" s="6"/>
      <c r="D4" s="6"/>
      <c r="E4" s="6"/>
      <c r="F4" s="8"/>
      <c r="G4" s="7"/>
      <c r="J4" s="9" t="s">
        <v>12</v>
      </c>
    </row>
    <row r="5" spans="2:16" ht="16.5" thickBot="1" x14ac:dyDescent="0.3">
      <c r="B5" s="5"/>
      <c r="C5" s="6"/>
      <c r="D5" s="6"/>
      <c r="E5" s="6"/>
      <c r="F5" s="10"/>
      <c r="G5" s="7"/>
    </row>
    <row r="6" spans="2:16" ht="16.5" thickBot="1" x14ac:dyDescent="0.3">
      <c r="B6" s="5" t="s">
        <v>2</v>
      </c>
      <c r="C6" s="6"/>
      <c r="D6" s="6"/>
      <c r="E6" s="6"/>
      <c r="F6" s="8"/>
      <c r="G6" s="7"/>
      <c r="J6" t="s">
        <v>3</v>
      </c>
      <c r="L6" s="11">
        <f>(F4+F6)/2-F8</f>
        <v>0</v>
      </c>
    </row>
    <row r="7" spans="2:16" ht="16.5" thickBot="1" x14ac:dyDescent="0.3">
      <c r="B7" s="5"/>
      <c r="C7" s="6"/>
      <c r="D7" s="6"/>
      <c r="E7" s="6"/>
      <c r="F7" s="10"/>
      <c r="G7" s="7"/>
    </row>
    <row r="8" spans="2:16" ht="16.5" thickBot="1" x14ac:dyDescent="0.3">
      <c r="B8" s="5" t="s">
        <v>4</v>
      </c>
      <c r="C8" s="6"/>
      <c r="D8" s="6"/>
      <c r="E8" s="6"/>
      <c r="F8" s="8"/>
      <c r="G8" s="7"/>
    </row>
    <row r="9" spans="2:16" ht="15.75" x14ac:dyDescent="0.25">
      <c r="B9" s="12"/>
      <c r="C9" s="13"/>
      <c r="D9" s="13"/>
      <c r="E9" s="13"/>
      <c r="F9" s="14"/>
      <c r="G9" s="15"/>
    </row>
    <row r="11" spans="2:16" ht="18.75" x14ac:dyDescent="0.25">
      <c r="B11" s="42" t="s">
        <v>170</v>
      </c>
      <c r="C11" s="43"/>
      <c r="D11" s="43"/>
      <c r="E11" s="43"/>
      <c r="F11" s="43"/>
      <c r="G11" s="43"/>
      <c r="H11" s="43"/>
      <c r="J11" s="31"/>
      <c r="K11" s="32"/>
      <c r="L11" s="32"/>
      <c r="M11" s="32"/>
      <c r="N11" s="32"/>
      <c r="O11" s="32"/>
      <c r="P11" s="32"/>
    </row>
    <row r="12" spans="2:16" ht="15" customHeight="1" x14ac:dyDescent="0.25">
      <c r="B12" s="44" t="s">
        <v>5</v>
      </c>
      <c r="C12" s="46" t="s">
        <v>6</v>
      </c>
      <c r="D12" s="46" t="s">
        <v>7</v>
      </c>
      <c r="E12" s="46" t="s">
        <v>8</v>
      </c>
      <c r="F12" s="48" t="s">
        <v>9</v>
      </c>
      <c r="G12" s="49" t="s">
        <v>10</v>
      </c>
      <c r="H12" s="51" t="s">
        <v>11</v>
      </c>
      <c r="J12" s="33"/>
      <c r="K12" s="29"/>
      <c r="L12" s="29"/>
      <c r="M12" s="29"/>
      <c r="N12" s="29"/>
      <c r="O12" s="30"/>
      <c r="P12" s="30"/>
    </row>
    <row r="13" spans="2:16" ht="36" customHeight="1" x14ac:dyDescent="0.25">
      <c r="B13" s="45"/>
      <c r="C13" s="47"/>
      <c r="D13" s="47"/>
      <c r="E13" s="47"/>
      <c r="F13" s="46"/>
      <c r="G13" s="50"/>
      <c r="H13" s="51"/>
      <c r="J13" s="33"/>
      <c r="K13" s="29"/>
      <c r="L13" s="29"/>
      <c r="M13" s="29"/>
      <c r="N13" s="29"/>
      <c r="O13" s="30"/>
      <c r="P13" s="30"/>
    </row>
    <row r="14" spans="2:16" ht="15.75" x14ac:dyDescent="0.25">
      <c r="B14" s="20" t="s">
        <v>171</v>
      </c>
      <c r="C14" s="40">
        <v>2000</v>
      </c>
      <c r="D14" s="41">
        <v>100</v>
      </c>
      <c r="E14" s="19">
        <v>3</v>
      </c>
      <c r="F14" s="19">
        <v>151</v>
      </c>
      <c r="G14" s="21">
        <v>885.59999999999991</v>
      </c>
      <c r="H14" s="36">
        <f>G14*POWER((($F$4+$F$6)/2-$F$8)/70,1.27)</f>
        <v>0</v>
      </c>
      <c r="I14" s="22"/>
      <c r="J14" s="23"/>
      <c r="K14" s="34"/>
      <c r="L14" s="35"/>
      <c r="M14" s="24"/>
      <c r="N14" s="24"/>
      <c r="O14" s="25"/>
      <c r="P14" s="26"/>
    </row>
    <row r="15" spans="2:16" ht="15.75" x14ac:dyDescent="0.25">
      <c r="B15" s="20" t="s">
        <v>172</v>
      </c>
      <c r="C15" s="40"/>
      <c r="D15" s="41"/>
      <c r="E15" s="19">
        <v>4</v>
      </c>
      <c r="F15" s="19">
        <v>201</v>
      </c>
      <c r="G15" s="21">
        <v>1180.8</v>
      </c>
      <c r="H15" s="36">
        <f t="shared" ref="H15:H21" si="0">G15*POWER((($F$4+$F$6)/2-$F$8)/70,1.27)</f>
        <v>0</v>
      </c>
      <c r="I15" s="22"/>
      <c r="J15" s="23"/>
      <c r="K15" s="34"/>
      <c r="L15" s="35"/>
      <c r="M15" s="24"/>
      <c r="N15" s="24"/>
      <c r="O15" s="25"/>
      <c r="P15" s="26"/>
    </row>
    <row r="16" spans="2:16" ht="15.75" x14ac:dyDescent="0.25">
      <c r="B16" s="20" t="s">
        <v>173</v>
      </c>
      <c r="C16" s="40"/>
      <c r="D16" s="41"/>
      <c r="E16" s="19">
        <v>5</v>
      </c>
      <c r="F16" s="19">
        <v>251</v>
      </c>
      <c r="G16" s="21">
        <v>1476</v>
      </c>
      <c r="H16" s="36">
        <f t="shared" si="0"/>
        <v>0</v>
      </c>
      <c r="I16" s="22"/>
      <c r="J16" s="23"/>
      <c r="K16" s="34"/>
      <c r="L16" s="35"/>
      <c r="M16" s="24"/>
      <c r="N16" s="24"/>
      <c r="O16" s="25"/>
      <c r="P16" s="26"/>
    </row>
    <row r="17" spans="2:16" ht="15.75" x14ac:dyDescent="0.25">
      <c r="B17" s="20" t="s">
        <v>174</v>
      </c>
      <c r="C17" s="40"/>
      <c r="D17" s="41"/>
      <c r="E17" s="19">
        <v>6</v>
      </c>
      <c r="F17" s="19">
        <v>301</v>
      </c>
      <c r="G17" s="21">
        <v>1771.1999999999998</v>
      </c>
      <c r="H17" s="36">
        <f t="shared" si="0"/>
        <v>0</v>
      </c>
      <c r="I17" s="22"/>
      <c r="J17" s="23"/>
      <c r="K17" s="34"/>
      <c r="L17" s="35"/>
      <c r="M17" s="24"/>
      <c r="N17" s="24"/>
      <c r="O17" s="25"/>
      <c r="P17" s="26"/>
    </row>
    <row r="18" spans="2:16" ht="15.75" x14ac:dyDescent="0.25">
      <c r="B18" s="20" t="s">
        <v>175</v>
      </c>
      <c r="C18" s="40"/>
      <c r="D18" s="41"/>
      <c r="E18" s="19">
        <v>7</v>
      </c>
      <c r="F18" s="16">
        <v>351</v>
      </c>
      <c r="G18" s="17">
        <v>2066.4</v>
      </c>
      <c r="H18" s="36">
        <f t="shared" si="0"/>
        <v>0</v>
      </c>
      <c r="J18" s="23"/>
      <c r="K18" s="34"/>
      <c r="L18" s="35"/>
      <c r="M18" s="24"/>
      <c r="N18" s="27"/>
      <c r="O18" s="28"/>
      <c r="P18" s="26"/>
    </row>
    <row r="19" spans="2:16" ht="15.75" x14ac:dyDescent="0.25">
      <c r="B19" s="20" t="s">
        <v>176</v>
      </c>
      <c r="C19" s="40"/>
      <c r="D19" s="41"/>
      <c r="E19" s="19">
        <v>8</v>
      </c>
      <c r="F19" s="16">
        <v>401</v>
      </c>
      <c r="G19" s="17">
        <v>2361.6</v>
      </c>
      <c r="H19" s="36">
        <f t="shared" si="0"/>
        <v>0</v>
      </c>
      <c r="J19" s="23"/>
      <c r="K19" s="34"/>
      <c r="L19" s="35"/>
      <c r="M19" s="24"/>
      <c r="N19" s="27"/>
      <c r="O19" s="28"/>
      <c r="P19" s="26"/>
    </row>
    <row r="20" spans="2:16" ht="15.75" x14ac:dyDescent="0.25">
      <c r="B20" s="20" t="s">
        <v>177</v>
      </c>
      <c r="C20" s="40"/>
      <c r="D20" s="41"/>
      <c r="E20" s="19">
        <v>9</v>
      </c>
      <c r="F20" s="16">
        <v>451</v>
      </c>
      <c r="G20" s="17">
        <v>2656.7999999999997</v>
      </c>
      <c r="H20" s="36">
        <f t="shared" si="0"/>
        <v>0</v>
      </c>
      <c r="J20" s="23"/>
      <c r="K20" s="34"/>
      <c r="L20" s="35"/>
      <c r="M20" s="24"/>
      <c r="N20" s="27"/>
      <c r="O20" s="28"/>
      <c r="P20" s="26"/>
    </row>
    <row r="21" spans="2:16" ht="15.75" x14ac:dyDescent="0.25">
      <c r="B21" s="20" t="s">
        <v>178</v>
      </c>
      <c r="C21" s="40"/>
      <c r="D21" s="41"/>
      <c r="E21" s="19">
        <v>10</v>
      </c>
      <c r="F21" s="16">
        <v>501</v>
      </c>
      <c r="G21" s="17">
        <v>2952</v>
      </c>
      <c r="H21" s="36">
        <f t="shared" si="0"/>
        <v>0</v>
      </c>
      <c r="J21" s="23"/>
      <c r="K21" s="34"/>
      <c r="L21" s="35"/>
      <c r="M21" s="24"/>
      <c r="N21" s="27"/>
      <c r="O21" s="28"/>
      <c r="P21" s="26"/>
    </row>
  </sheetData>
  <mergeCells count="10">
    <mergeCell ref="C14:C21"/>
    <mergeCell ref="D14:D21"/>
    <mergeCell ref="B11:H11"/>
    <mergeCell ref="B12:B13"/>
    <mergeCell ref="C12:C13"/>
    <mergeCell ref="D12:D13"/>
    <mergeCell ref="E12:E13"/>
    <mergeCell ref="F12:F13"/>
    <mergeCell ref="G12:G13"/>
    <mergeCell ref="H12:H13"/>
  </mergeCells>
  <phoneticPr fontId="1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QUADRUM 60 V 300</vt:lpstr>
      <vt:lpstr>QUADRUM 60 V 500</vt:lpstr>
      <vt:lpstr>QUADRUM 60 V 750</vt:lpstr>
      <vt:lpstr>QUADRUM 60 V 1000</vt:lpstr>
      <vt:lpstr>QUADRUM 60 V 1250</vt:lpstr>
      <vt:lpstr>QUADRUM 60 V 1500</vt:lpstr>
      <vt:lpstr>QUADRUM 60 V 1750</vt:lpstr>
      <vt:lpstr>QUADRUM 60 V 2000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П. Сведомцев</dc:creator>
  <cp:lastModifiedBy>Radiator KZTO</cp:lastModifiedBy>
  <dcterms:created xsi:type="dcterms:W3CDTF">2015-06-05T18:19:34Z</dcterms:created>
  <dcterms:modified xsi:type="dcterms:W3CDTF">2023-10-12T06:51:26Z</dcterms:modified>
</cp:coreProperties>
</file>